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<sst xmlns="http://schemas.openxmlformats.org/spreadsheetml/2006/main" count="52" uniqueCount="30">
  <si>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</si>
  <si>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</si>
  <si>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</si>
  <si>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</si>
  <si>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</si>
  <si>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</si>
  <si>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</si>
  <si>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</si>
  <si>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</si>
  <si>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</si>
  <si>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</si>
  <si>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</si>
  <si>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</si>
  <si>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</si>
  <si>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</si>
  <si>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</si>
  <si>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</si>
  <si>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</si>
  <si>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</si>
  <si>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</si>
  <si>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с начала 2015 г.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</si>
  <si>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</si>
  <si>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</si>
  <si>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</si>
  <si>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</si>
  <si>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</si>
  <si>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Среднемесячная заработная плата</t>
  </si>
  <si>
    <t>Фонд оплаты труда</t>
  </si>
  <si>
    <t>факт апрель 2014 г.</t>
  </si>
  <si>
    <t>в т.ч. за апрель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</si>
</sst>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164" fontId="0" fillId="0" borderId="17" xfId="0" applyNumberFormat="1" applyFont="1" applyFill="1" applyBorder="1" applyAlignment="1" applyProtection="1">
      <alignment horizontal="right"/>
      <protection locked="0"/>
    </xf>
    <xf numFmtId="164" fontId="0" fillId="33" borderId="17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0" borderId="18" xfId="0" applyNumberFormat="1" applyFont="1" applyFill="1" applyBorder="1" applyAlignment="1" applyProtection="1">
      <alignment horizontal="right"/>
      <protection locked="0"/>
    </xf>
    <xf numFmtId="16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3"/>
    </row>
    <row r="2" spans="1:14" ht="12.75">
      <c r="A2" s="2"/>
      <c r="B2" s="38" t="s">
        <v>17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"/>
    </row>
    <row r="3" spans="1:14" ht="12.75">
      <c r="A3" s="4"/>
      <c r="B3" s="5" t="s">
        <v>0</v>
      </c>
      <c r="C3" s="6">
        <v>4</v>
      </c>
      <c r="D3" s="6" t="s">
        <v>1</v>
      </c>
      <c r="E3" s="6">
        <v>2015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39" t="s">
        <v>16</v>
      </c>
      <c r="H4" s="39"/>
      <c r="I4" s="39"/>
      <c r="J4" s="39"/>
      <c r="K4" s="39"/>
      <c r="L4" s="39"/>
      <c r="M4" s="9"/>
      <c r="N4" s="9"/>
    </row>
    <row r="5" spans="1:15" ht="12.75" customHeight="1">
      <c r="A5" s="33" t="s">
        <v>10</v>
      </c>
      <c r="B5" s="35" t="s">
        <v>12</v>
      </c>
      <c r="C5" s="33" t="s">
        <v>3</v>
      </c>
      <c r="D5" s="40" t="s">
        <v>19</v>
      </c>
      <c r="E5" s="42" t="s">
        <v>20</v>
      </c>
      <c r="F5" s="43"/>
      <c r="G5" s="43"/>
      <c r="H5" s="43"/>
      <c r="I5" s="44"/>
      <c r="J5" s="45" t="s">
        <v>28</v>
      </c>
      <c r="K5" s="42" t="s">
        <v>29</v>
      </c>
      <c r="L5" s="43"/>
      <c r="M5" s="43"/>
      <c r="N5" s="43"/>
      <c r="O5" s="44"/>
    </row>
    <row r="6" spans="1:15" ht="36">
      <c r="A6" s="34"/>
      <c r="B6" s="36"/>
      <c r="C6" s="34"/>
      <c r="D6" s="41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46"/>
      <c r="K6" s="19" t="s">
        <v>4</v>
      </c>
      <c r="L6" s="19" t="s">
        <v>5</v>
      </c>
      <c r="M6" s="21" t="s">
        <v>9</v>
      </c>
      <c r="N6" s="26" t="s">
        <v>11</v>
      </c>
      <c r="O6" s="20" t="s">
        <v>13</v>
      </c>
    </row>
    <row r="7" spans="1:15" ht="15.75" customHeight="1">
      <c r="A7" s="15">
        <v>1</v>
      </c>
      <c r="B7" s="22" t="s">
        <v>6</v>
      </c>
      <c r="C7" s="17" t="s">
        <v>7</v>
      </c>
      <c r="D7" s="53">
        <v>806064.9</v>
      </c>
      <c r="E7" s="54">
        <v>818494.9</v>
      </c>
      <c r="F7" s="28">
        <v>821978.5</v>
      </c>
      <c r="G7" s="28">
        <f aca="true" t="shared" si="0" ref="G7:G12">F7/E7*100</f>
        <v>100.42561047112206</v>
      </c>
      <c r="H7" s="28">
        <f aca="true" t="shared" si="1" ref="H7:H14">F7/D7*100</f>
        <v>101.97423309214928</v>
      </c>
      <c r="I7" s="29" t="s">
        <v>15</v>
      </c>
      <c r="J7" s="28">
        <v>270268.8</v>
      </c>
      <c r="K7" s="54">
        <v>272750</v>
      </c>
      <c r="L7" s="28">
        <v>272754.2</v>
      </c>
      <c r="M7" s="28">
        <f aca="true" t="shared" si="2" ref="M7:M12">L7/K7*100</f>
        <v>100.00153987167737</v>
      </c>
      <c r="N7" s="28">
        <f aca="true" t="shared" si="3" ref="N7:N14">L7*100/J7</f>
        <v>100.91960300264034</v>
      </c>
      <c r="O7" s="29" t="s">
        <v>15</v>
      </c>
    </row>
    <row r="8" spans="1:15" ht="24">
      <c r="A8" s="15">
        <v>2</v>
      </c>
      <c r="B8" s="14" t="s">
        <v>21</v>
      </c>
      <c r="C8" s="17" t="s">
        <v>8</v>
      </c>
      <c r="D8" s="52">
        <v>76.7</v>
      </c>
      <c r="E8" s="52">
        <v>85</v>
      </c>
      <c r="F8" s="55">
        <v>13.8</v>
      </c>
      <c r="G8" s="28">
        <f>F8/E8*100</f>
        <v>16.235294117647058</v>
      </c>
      <c r="H8" s="28">
        <f>F8/D8*100</f>
        <v>17.992177314211215</v>
      </c>
      <c r="I8" s="29" t="s">
        <v>15</v>
      </c>
      <c r="J8" s="52">
        <v>6.7</v>
      </c>
      <c r="K8" s="54">
        <v>22</v>
      </c>
      <c r="L8" s="56">
        <v>2.4</v>
      </c>
      <c r="M8" s="28">
        <f t="shared" si="2"/>
        <v>10.909090909090908</v>
      </c>
      <c r="N8" s="28">
        <f t="shared" si="3"/>
        <v>35.82089552238806</v>
      </c>
      <c r="O8" s="29" t="s">
        <v>15</v>
      </c>
    </row>
    <row r="9" spans="1:15" ht="24">
      <c r="A9" s="15">
        <v>3</v>
      </c>
      <c r="B9" s="14" t="s">
        <v>22</v>
      </c>
      <c r="C9" s="17" t="s">
        <v>8</v>
      </c>
      <c r="D9" s="52">
        <v>3772.8</v>
      </c>
      <c r="E9" s="52">
        <v>3767</v>
      </c>
      <c r="F9" s="55">
        <v>3827.5</v>
      </c>
      <c r="G9" s="28">
        <f t="shared" si="0"/>
        <v>101.60605256172019</v>
      </c>
      <c r="H9" s="28">
        <f t="shared" si="1"/>
        <v>101.44985156912638</v>
      </c>
      <c r="I9" s="29" t="s">
        <v>15</v>
      </c>
      <c r="J9" s="52">
        <v>1023.6</v>
      </c>
      <c r="K9" s="54">
        <v>932</v>
      </c>
      <c r="L9" s="56">
        <v>921.7</v>
      </c>
      <c r="M9" s="28">
        <f t="shared" si="2"/>
        <v>98.89484978540773</v>
      </c>
      <c r="N9" s="28">
        <f t="shared" si="3"/>
        <v>90.04493942946463</v>
      </c>
      <c r="O9" s="29" t="s">
        <v>15</v>
      </c>
    </row>
    <row r="10" spans="1:15" ht="25.5">
      <c r="A10" s="16">
        <v>4</v>
      </c>
      <c r="B10" s="23" t="s">
        <v>23</v>
      </c>
      <c r="C10" s="17" t="s">
        <v>7</v>
      </c>
      <c r="D10" s="57">
        <v>14580869.9</v>
      </c>
      <c r="E10" s="50">
        <v>13143535</v>
      </c>
      <c r="F10" s="58">
        <v>13793503</v>
      </c>
      <c r="G10" s="28">
        <f t="shared" si="0"/>
        <v>104.94515364397783</v>
      </c>
      <c r="H10" s="28">
        <f>F10/D10*100</f>
        <v>94.60000051162928</v>
      </c>
      <c r="I10" s="29" t="s">
        <v>15</v>
      </c>
      <c r="J10" s="57">
        <v>3727763.4</v>
      </c>
      <c r="K10" s="50">
        <v>3290011</v>
      </c>
      <c r="L10" s="50">
        <v>3403448</v>
      </c>
      <c r="M10" s="28">
        <f t="shared" si="2"/>
        <v>103.44792160269374</v>
      </c>
      <c r="N10" s="28">
        <f t="shared" si="3"/>
        <v>91.30000042384664</v>
      </c>
      <c r="O10" s="29" t="s">
        <v>15</v>
      </c>
    </row>
    <row r="11" spans="1:15" ht="24">
      <c r="A11" s="16">
        <v>5</v>
      </c>
      <c r="B11" s="24" t="s">
        <v>24</v>
      </c>
      <c r="C11" s="17" t="s">
        <v>18</v>
      </c>
      <c r="D11" s="59">
        <v>69305.1</v>
      </c>
      <c r="E11" s="60">
        <v>68087</v>
      </c>
      <c r="F11" s="59">
        <v>63578.4</v>
      </c>
      <c r="G11" s="28">
        <f t="shared" si="0"/>
        <v>93.37817791942662</v>
      </c>
      <c r="H11" s="28">
        <f t="shared" si="1"/>
        <v>91.73697173801062</v>
      </c>
      <c r="I11" s="30" t="s">
        <v>15</v>
      </c>
      <c r="J11" s="61">
        <v>17559.6</v>
      </c>
      <c r="K11" s="50">
        <v>17121</v>
      </c>
      <c r="L11" s="61">
        <v>18189.9</v>
      </c>
      <c r="M11" s="28">
        <f t="shared" si="2"/>
        <v>106.24321009286841</v>
      </c>
      <c r="N11" s="28">
        <f t="shared" si="3"/>
        <v>103.58948951001165</v>
      </c>
      <c r="O11" s="29" t="s">
        <v>15</v>
      </c>
    </row>
    <row r="12" spans="1:18" ht="48">
      <c r="A12" s="16">
        <v>6</v>
      </c>
      <c r="B12" s="25" t="s">
        <v>25</v>
      </c>
      <c r="C12" s="17" t="s">
        <v>7</v>
      </c>
      <c r="D12" s="62">
        <f>F12/102.7*100</f>
        <v>15503021.421616359</v>
      </c>
      <c r="E12" s="63">
        <v>15495450</v>
      </c>
      <c r="F12" s="63">
        <v>15921603</v>
      </c>
      <c r="G12" s="28">
        <f t="shared" si="0"/>
        <v>102.75018150489336</v>
      </c>
      <c r="H12" s="28">
        <f t="shared" si="1"/>
        <v>102.69999999999999</v>
      </c>
      <c r="I12" s="31">
        <v>94</v>
      </c>
      <c r="J12" s="62">
        <f>L12/108.4*100</f>
        <v>4007891.143911439</v>
      </c>
      <c r="K12" s="63">
        <v>4247029</v>
      </c>
      <c r="L12" s="50">
        <v>4344554</v>
      </c>
      <c r="M12" s="28">
        <f t="shared" si="2"/>
        <v>102.29631113891617</v>
      </c>
      <c r="N12" s="28">
        <f t="shared" si="3"/>
        <v>108.4</v>
      </c>
      <c r="O12" s="32">
        <v>101</v>
      </c>
      <c r="R12" s="27"/>
    </row>
    <row r="13" spans="1:15" ht="12.75">
      <c r="A13" s="47">
        <v>7</v>
      </c>
      <c r="B13" s="48" t="s">
        <v>27</v>
      </c>
      <c r="C13" s="49" t="s">
        <v>7</v>
      </c>
      <c r="D13" s="50">
        <f>F13/106*100</f>
        <v>9071547.264150944</v>
      </c>
      <c r="E13" s="50">
        <v>11696718</v>
      </c>
      <c r="F13" s="51">
        <v>9615840.1</v>
      </c>
      <c r="G13" s="52">
        <f>F13/E13*100</f>
        <v>82.20972840415575</v>
      </c>
      <c r="H13" s="52">
        <f t="shared" si="1"/>
        <v>105.99999999999999</v>
      </c>
      <c r="I13" s="30" t="s">
        <v>15</v>
      </c>
      <c r="J13" s="50">
        <f>L13/103.3*100</f>
        <v>2383399.3223620523</v>
      </c>
      <c r="K13" s="63">
        <v>3052492</v>
      </c>
      <c r="L13" s="51">
        <v>2462051.5</v>
      </c>
      <c r="M13" s="52">
        <f>L13/K13*100</f>
        <v>80.65709918322472</v>
      </c>
      <c r="N13" s="52">
        <f t="shared" si="3"/>
        <v>103.3</v>
      </c>
      <c r="O13" s="30" t="s">
        <v>15</v>
      </c>
    </row>
    <row r="14" spans="1:15" ht="12.75">
      <c r="A14" s="47">
        <v>8</v>
      </c>
      <c r="B14" s="48" t="s">
        <v>26</v>
      </c>
      <c r="C14" s="49" t="s">
        <v>14</v>
      </c>
      <c r="D14" s="52">
        <f>F14/109.1*100</f>
        <v>21931.164069660863</v>
      </c>
      <c r="E14" s="52"/>
      <c r="F14" s="52">
        <v>23926.9</v>
      </c>
      <c r="G14" s="52"/>
      <c r="H14" s="52">
        <f t="shared" si="1"/>
        <v>109.1</v>
      </c>
      <c r="I14" s="30" t="s">
        <v>15</v>
      </c>
      <c r="J14" s="52">
        <f>L14/107.2*100</f>
        <v>23004.850746268658</v>
      </c>
      <c r="K14" s="52"/>
      <c r="L14" s="52">
        <v>24661.2</v>
      </c>
      <c r="M14" s="52"/>
      <c r="N14" s="52">
        <f t="shared" si="3"/>
        <v>107.2</v>
      </c>
      <c r="O14" s="30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2015-06-16T06:31:34Z</cp:lastPrinted>
  <dcterms:created xsi:type="dcterms:W3CDTF">2004-03-01T05:53:33Z</dcterms:created>
  <dcterms:modified xsi:type="dcterms:W3CDTF">2015-06-17T06:47:25Z</dcterms:modified>
  <cp:category/>
  <cp:version/>
  <cp:contentType/>
  <cp:contentStatus/>
</cp:coreProperties>
</file>